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SEVAC GRAL\SEVAC 2023\1RA EVALUACION SEVAC 2023\D.1\"/>
    </mc:Choice>
  </mc:AlternateContent>
  <bookViews>
    <workbookView xWindow="5280" yWindow="-210" windowWidth="18735" windowHeight="8295" activeTab="1"/>
  </bookViews>
  <sheets>
    <sheet name="ANUAL" sheetId="12" r:id="rId1"/>
    <sheet name="ANUAL 2022" sheetId="13" r:id="rId2"/>
  </sheets>
  <calcPr calcId="162913"/>
</workbook>
</file>

<file path=xl/calcChain.xml><?xml version="1.0" encoding="utf-8"?>
<calcChain xmlns="http://schemas.openxmlformats.org/spreadsheetml/2006/main">
  <c r="B26" i="13" l="1"/>
  <c r="G8" i="13" l="1"/>
  <c r="P27" i="12" l="1"/>
  <c r="O27" i="12"/>
  <c r="N27" i="12"/>
  <c r="N28" i="12" s="1"/>
  <c r="M27" i="12"/>
  <c r="L27" i="12"/>
  <c r="L28" i="12" s="1"/>
  <c r="J27" i="12"/>
  <c r="J28" i="12" s="1"/>
  <c r="Q26" i="12"/>
  <c r="Q25" i="12"/>
  <c r="Q24" i="12"/>
  <c r="Q23" i="12"/>
  <c r="K23" i="12"/>
  <c r="Q22" i="12"/>
  <c r="K22" i="12"/>
  <c r="Q21" i="12"/>
  <c r="K21" i="12"/>
  <c r="Q20" i="12"/>
  <c r="K20" i="12"/>
  <c r="Q19" i="12"/>
  <c r="K19" i="12"/>
  <c r="Q18" i="12"/>
  <c r="K18" i="12"/>
  <c r="Q17" i="12"/>
  <c r="K17" i="12"/>
  <c r="K27" i="12" s="1"/>
  <c r="Q16" i="12"/>
  <c r="K16" i="12"/>
  <c r="Q15" i="12"/>
  <c r="K15" i="12"/>
  <c r="Q27" i="12" l="1"/>
  <c r="Q28" i="12" s="1"/>
  <c r="Q29" i="12" s="1"/>
  <c r="N30" i="12"/>
  <c r="K28" i="12"/>
  <c r="K29" i="12"/>
  <c r="K30" i="12"/>
  <c r="J30" i="12"/>
  <c r="J29" i="12"/>
  <c r="L30" i="12"/>
  <c r="L29" i="12"/>
  <c r="N29" i="12"/>
  <c r="Q30" i="12" l="1"/>
</calcChain>
</file>

<file path=xl/sharedStrings.xml><?xml version="1.0" encoding="utf-8"?>
<sst xmlns="http://schemas.openxmlformats.org/spreadsheetml/2006/main" count="269" uniqueCount="129">
  <si>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</si>
  <si>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</si>
  <si>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</si>
  <si>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</si>
  <si>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</si>
  <si>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</si>
  <si>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</si>
  <si>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</si>
  <si>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</si>
  <si>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</si>
  <si>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</si>
  <si>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</si>
  <si>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</si>
  <si>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</si>
  <si>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</si>
  <si>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</si>
  <si>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</si>
  <si>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</si>
  <si>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</si>
  <si>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</si>
  <si>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</si>
  <si>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</si>
  <si>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</si>
  <si>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</si>
  <si>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</si>
  <si>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</si>
  <si>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</si>
  <si>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</si>
  <si>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</si>
  <si>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</si>
  <si>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</si>
  <si>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</si>
  <si>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</si>
  <si>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</si>
  <si>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</si>
  <si>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</si>
  <si>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</si>
  <si>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</si>
  <si>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</si>
  <si>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</si>
  <si>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</si>
  <si>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</si>
  <si>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</si>
  <si>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</si>
  <si>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</si>
  <si>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</si>
  <si>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</si>
  <si>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</si>
  <si>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</si>
  <si>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FOLIO R.F.T.</t>
  </si>
  <si>
    <t>Ret. 5 0/00</t>
  </si>
  <si>
    <t>Ret. 2 0/00</t>
  </si>
  <si>
    <t>FÍSICO</t>
  </si>
  <si>
    <t>ENERO/2022.</t>
  </si>
  <si>
    <t>DICIEMBRE/2022.</t>
  </si>
  <si>
    <t>*2022*</t>
  </si>
  <si>
    <t>140235R3301</t>
  </si>
  <si>
    <t>140235R3302</t>
  </si>
  <si>
    <t>140235R3304</t>
  </si>
  <si>
    <t>140235R3305</t>
  </si>
  <si>
    <t>140235R3306</t>
  </si>
  <si>
    <t>140235R3307</t>
  </si>
  <si>
    <t>140235R3308</t>
  </si>
  <si>
    <t>140235R3309</t>
  </si>
  <si>
    <t>140235R3310</t>
  </si>
  <si>
    <t>URBANIZACIÓN</t>
  </si>
  <si>
    <t>EDUCACIÓN</t>
  </si>
  <si>
    <t>AGUA POTABLE</t>
  </si>
  <si>
    <t>CONSTRUCCIÓN DE LÍNEA DE CONDUCCIÓN DE AGUA POTABLE DE 6" EN LAS COLONIAS LA COLMENA Y LA COLMENITA, EN EL MUNICIPIO DE ZAPOTLÁN EL GRANDE, JAL.</t>
  </si>
  <si>
    <t>MANTENIMIENTO DE MUROS Y TECHOS DE LA ESCUELA PRIMARIA JESÚS REYES HEROLES, COL. CRUZ ROJA, MUNICIPIO DE ZAPOTLÁN EL GRANDE, JALISCO.</t>
  </si>
  <si>
    <t>INCIDENCIA DEL PROYECTO</t>
  </si>
  <si>
    <t>CONSTRUCCIÓN DE PAVIMENTO CON CONCRETO HIDRÁULICO EN LA CALLE ATOYAC DESDE LOS ENTRONQUES DE LA CALLE TONILA HASTA CALLE EL GRULLO, EN LA COLONIA SOLIDARIDAD, EN EL MUNICIPIO DE ZAPOTLÁN EL GRANDE, JAL.</t>
  </si>
  <si>
    <t>Coordinador General de Gestión de la Ciudad</t>
  </si>
  <si>
    <t>DIRECTA</t>
  </si>
  <si>
    <t>COMPLEMENTARIA</t>
  </si>
  <si>
    <t>0%</t>
  </si>
  <si>
    <t>SALUD</t>
  </si>
  <si>
    <t>M</t>
  </si>
  <si>
    <t>M2.</t>
  </si>
  <si>
    <t>PZA.</t>
  </si>
  <si>
    <t>MANTENIMIENTO DE TECHOS DE LA ESCUELA PRIMARIA ANEXA A LA NORMAL, COLONIA CENTRO, EN EL MUNICIPO DE ZAPOTLÁN EL GRANDE, JAL.</t>
  </si>
  <si>
    <t>REHABILITACIÓN  DE LÍNEA DE AGUA POTABLE Y RED DE DRENAJE SANITARIO EN LA CALLE TLALOC ENTRE LAS CALLES MARISCAL Y TENOCHTITLÁN; CALLE TENOCHTITLÁN ENTRE LAS CALLES TLALOC Y QUETZALCOATL; CALLE QUETZALCOATL ENTRE LAS CALLES MARISCAL Y TENOCHTITLÁN EN LA COLONIA JARDINES DE ZAPOTLÁN, EN EL MUNICIPIO DE ZAPOTLÁN EL GRANDE, JAL.</t>
  </si>
  <si>
    <t>CONSTRUCCIÓN DE BARDA PERIMETRAL EN LA ESCUELA PRIMARIA INDEPENDENCIA, EN LA COLONIA ARBOLEDAS EN EL MUNICIPIO DE ZAPOTLÁN EL GRANDE, JALISCO.</t>
  </si>
  <si>
    <t>MANTENIMIENTO DE LOS SANITARIOS EN LA ESCUELA PRIMARIA FEDERICO DEL TORO, EN LA COLONIA ESQUÍPULAS, EN EL MUNICIPIO DE ZAPOTLÁN EL GRANDE, JAL.</t>
  </si>
  <si>
    <r>
      <t xml:space="preserve">CONSTRUCCIÓN DE BANQUETAS Y MACHUELOS EN LA CALLE PERÚ ENTRE LA CALLE PANAMÁ Y CALLE VENEZUELA, EN LA COLONIA LAS AMÉRICAS, EN EL MUNICIPIO DE ZAPOTLAN EL GRANDE, JAL. </t>
    </r>
    <r>
      <rPr>
        <b/>
        <sz val="7"/>
        <rFont val="Arial"/>
        <family val="2"/>
      </rPr>
      <t>ZAP. 1402300010312</t>
    </r>
  </si>
  <si>
    <r>
      <t xml:space="preserve">HABILITACIÓN DE CLÍNICA DE PRIMER CONTACTO </t>
    </r>
    <r>
      <rPr>
        <b/>
        <sz val="7"/>
        <rFont val="Arial"/>
        <family val="2"/>
      </rPr>
      <t>CRUZ VERDE</t>
    </r>
    <r>
      <rPr>
        <sz val="7"/>
        <rFont val="Arial"/>
        <family val="2"/>
      </rPr>
      <t xml:space="preserve"> 1RA. ETAPA EN EDIFICIO PROPIEDAD DEL MUNICIPIO LOCALIZADO EN LA CALLE IGNACIO ALLENDE UNZAGA Y AV. MIGUEL HIDALGO EN EL MUNICIPIO DE ZAPOTLÁN EL GRANDE, JAL.</t>
    </r>
  </si>
  <si>
    <t>MANTENIMIENTO DE MUROS Y TECHOS DEL JARDÍN DE NIÑOS JOSÉ MARÍA MONTESSORI COLONIA LOS OLIVOS EN EL MUNICIPIO DE ZAPOTLÁN EL GRANDE, JAL.</t>
  </si>
  <si>
    <t>140235R3314</t>
  </si>
  <si>
    <t>JAL220202080495</t>
  </si>
  <si>
    <t>25.0%</t>
  </si>
  <si>
    <t>100.0%</t>
  </si>
  <si>
    <t>JAL220302106978</t>
  </si>
  <si>
    <t>JAL220302106997</t>
  </si>
  <si>
    <t>JAL220302106976</t>
  </si>
  <si>
    <t>JAL220302107253</t>
  </si>
  <si>
    <t>JAL220302106989</t>
  </si>
  <si>
    <t>JAL220302107261</t>
  </si>
  <si>
    <t>JAL220302107267</t>
  </si>
  <si>
    <t>JAL220302107003</t>
  </si>
  <si>
    <t>JAL220302108897</t>
  </si>
  <si>
    <t>140235R3315</t>
  </si>
  <si>
    <t>EL FRESNITO</t>
  </si>
  <si>
    <t>140235R3316</t>
  </si>
  <si>
    <t>CONSTRUCCIÓN DE EMPEDRADO CON HUELLAS DE RODAMIENTO DE CONCRETO EN LA CALLE JOSE PRECIADO PRECIADO ENTRE LA CALLE JOSE MANUEL PONCE SEGURA Y LA CALLE LIC. JUAN NEPOMUCENO CUMPLIDO EN LA COLONIA LOMAS DEL SUR EN EL MUNICIPIO DE ZAPOTLÁN EL GRANDE, JALISCO.</t>
  </si>
  <si>
    <t>_____DRA. MIRIAM SALOMÉ TORRES LARES_____</t>
  </si>
  <si>
    <t>CUARTO</t>
  </si>
  <si>
    <t>15 DE ENERO DE 2023.</t>
  </si>
  <si>
    <t>MTRO. ALEJANDRO BARRAGÁN SÁNCHEZ</t>
  </si>
  <si>
    <t>LICDA. ANA MARÍA DEL TORO TORRES</t>
  </si>
  <si>
    <t>OCTUBRE-DICIEMBRE 2022</t>
  </si>
  <si>
    <t>80.0%</t>
  </si>
  <si>
    <t>JAL220402175351</t>
  </si>
  <si>
    <t>JAL220402182664</t>
  </si>
  <si>
    <t>31/Diciembre/2022.</t>
  </si>
  <si>
    <t>CONSTRUCCION DE TECHADO EN AREA DE IMPARTICION DE EDUCACION FISICA EN LA TELESECUNDARIA JOSE CLEMENTE OROZCO PRIMERA ETAPA EN LA DELEGACION DE EL FRESNITO EN EL MUNICIPIO DE ZAPOTLAN EL GRANDE, JALISCO.</t>
  </si>
  <si>
    <t>MUNICIPIO DE ZAPOTLAN EL GRANDE, JALISCO</t>
  </si>
  <si>
    <t xml:space="preserve">                                   Entidad Federativa:</t>
  </si>
  <si>
    <t xml:space="preserve">                                   Programa Especìfico:</t>
  </si>
  <si>
    <t xml:space="preserve">                                   Municipio:</t>
  </si>
  <si>
    <t>Monto que reciban del FAIS</t>
  </si>
  <si>
    <t>NOMBRE DE LA OBRA O ACCIÓN</t>
  </si>
  <si>
    <t>COSTO TOTAL</t>
  </si>
  <si>
    <t>UBICACIÓN</t>
  </si>
  <si>
    <t>ENTIDAD</t>
  </si>
  <si>
    <t>MUNICIPIO</t>
  </si>
  <si>
    <t>JALISCO</t>
  </si>
  <si>
    <t>ZAPOTLAN EL GRANDE</t>
  </si>
  <si>
    <t>ANUAL EJERCICIO 2022</t>
  </si>
  <si>
    <t>Monto total recibido del FAIS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</si>
</sst>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Red]#,##0.00"/>
    <numFmt numFmtId="165" formatCode="#,##0.0;[Red]#,##0.0"/>
    <numFmt numFmtId="166" formatCode="#,##0;[Red]#,##0"/>
    <numFmt numFmtId="167" formatCode="0.000"/>
  </numFmts>
  <fonts count="24"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8"/>
      <color rgb="FFFF0000"/>
      <name val="Arial"/>
      <family val="2"/>
    </font>
    <font>
      <b/>
      <sz val="11"/>
      <color theme="1"/>
      <name val="Calibri"/>
      <family val="2"/>
      <scheme val="minor"/>
    </font>
    <font>
      <sz val="16"/>
      <name val="Arial"/>
      <family val="2"/>
    </font>
    <font>
      <b/>
      <sz val="11"/>
      <name val="Arial"/>
      <family val="2"/>
    </font>
    <font>
      <b/>
      <sz val="9"/>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283">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4" fontId="5" fillId="0" borderId="28" xfId="0" applyNumberFormat="1" applyFont="1" applyFill="1" applyBorder="1"/>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164" fontId="6" fillId="3" borderId="33"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1" fillId="0" borderId="33" xfId="0" applyFont="1" applyFill="1" applyBorder="1" applyAlignment="1">
      <alignment horizontal="center" vertical="center"/>
    </xf>
    <xf numFmtId="164" fontId="1" fillId="0" borderId="33" xfId="0" applyNumberFormat="1" applyFont="1" applyFill="1" applyBorder="1" applyAlignment="1">
      <alignment horizontal="center" vertical="center"/>
    </xf>
    <xf numFmtId="0" fontId="1" fillId="3" borderId="33" xfId="0" applyFont="1" applyFill="1" applyBorder="1" applyAlignment="1">
      <alignment horizontal="center" vertical="center"/>
    </xf>
    <xf numFmtId="164" fontId="1" fillId="3" borderId="33" xfId="0" applyNumberFormat="1"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2" fontId="2" fillId="0" borderId="35" xfId="0" quotePrefix="1" applyNumberFormat="1" applyFont="1" applyFill="1" applyBorder="1" applyAlignment="1">
      <alignment horizontal="center" vertical="center" wrapText="1"/>
    </xf>
    <xf numFmtId="2" fontId="2" fillId="3" borderId="35" xfId="0" quotePrefix="1" applyNumberFormat="1" applyFont="1" applyFill="1" applyBorder="1" applyAlignment="1">
      <alignment horizontal="center" vertical="center" wrapText="1"/>
    </xf>
    <xf numFmtId="2" fontId="7" fillId="0" borderId="31" xfId="0" applyNumberFormat="1" applyFont="1" applyFill="1" applyBorder="1"/>
    <xf numFmtId="0" fontId="6" fillId="0" borderId="36" xfId="0" applyFont="1" applyFill="1" applyBorder="1" applyAlignment="1">
      <alignment vertical="center" wrapText="1"/>
    </xf>
    <xf numFmtId="2" fontId="19" fillId="0" borderId="35" xfId="0" quotePrefix="1" applyNumberFormat="1" applyFont="1" applyFill="1" applyBorder="1" applyAlignment="1">
      <alignment horizontal="center" vertical="center" wrapText="1"/>
    </xf>
    <xf numFmtId="2" fontId="19" fillId="3" borderId="35" xfId="0" quotePrefix="1" applyNumberFormat="1" applyFont="1" applyFill="1" applyBorder="1" applyAlignment="1">
      <alignment horizontal="center" vertical="center" wrapText="1"/>
    </xf>
    <xf numFmtId="164" fontId="1" fillId="0" borderId="2" xfId="0" applyNumberFormat="1" applyFont="1" applyFill="1" applyBorder="1" applyAlignment="1">
      <alignment horizontal="right" wrapText="1"/>
    </xf>
    <xf numFmtId="0" fontId="15" fillId="0" borderId="36" xfId="0" quotePrefix="1" applyFont="1" applyFill="1" applyBorder="1" applyAlignment="1">
      <alignment horizontal="center" vertical="center"/>
    </xf>
    <xf numFmtId="0" fontId="15" fillId="3" borderId="36" xfId="0" quotePrefix="1" applyFont="1" applyFill="1" applyBorder="1" applyAlignment="1">
      <alignment horizontal="center" vertical="center"/>
    </xf>
    <xf numFmtId="164" fontId="7" fillId="0" borderId="32" xfId="0" applyNumberFormat="1" applyFont="1" applyFill="1" applyBorder="1" applyAlignment="1">
      <alignment horizontal="right"/>
    </xf>
    <xf numFmtId="164" fontId="7" fillId="0" borderId="27" xfId="0" applyNumberFormat="1" applyFont="1" applyFill="1" applyBorder="1"/>
    <xf numFmtId="164" fontId="7" fillId="0" borderId="37" xfId="0" applyNumberFormat="1" applyFont="1" applyFill="1" applyBorder="1"/>
    <xf numFmtId="0" fontId="15" fillId="3" borderId="5" xfId="0" applyFont="1" applyFill="1" applyBorder="1" applyAlignment="1">
      <alignment horizontal="center" vertical="center" wrapText="1"/>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5" fillId="0" borderId="0" xfId="0" applyFont="1" applyAlignment="1">
      <alignment horizontal="center" vertical="center"/>
    </xf>
    <xf numFmtId="0" fontId="6" fillId="3" borderId="33" xfId="0" applyFont="1" applyFill="1" applyBorder="1" applyAlignment="1">
      <alignment horizontal="center" vertical="center"/>
    </xf>
    <xf numFmtId="164" fontId="6" fillId="3" borderId="9" xfId="0" applyNumberFormat="1" applyFont="1" applyFill="1" applyBorder="1" applyAlignment="1">
      <alignment horizontal="center" vertical="center" wrapText="1"/>
    </xf>
    <xf numFmtId="167" fontId="19" fillId="3" borderId="35" xfId="0" quotePrefix="1" applyNumberFormat="1"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1"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12" xfId="0" applyFont="1" applyBorder="1" applyAlignment="1">
      <alignment horizontal="center"/>
    </xf>
    <xf numFmtId="15" fontId="1" fillId="0" borderId="12" xfId="0" applyNumberFormat="1" applyFont="1" applyBorder="1" applyAlignment="1">
      <alignment horizontal="center"/>
    </xf>
    <xf numFmtId="0" fontId="21" fillId="0" borderId="12" xfId="0" applyFont="1" applyBorder="1" applyAlignment="1">
      <alignment horizontal="center"/>
    </xf>
    <xf numFmtId="0" fontId="2" fillId="0" borderId="0" xfId="0" applyFont="1" applyBorder="1" applyAlignment="1">
      <alignment horizontal="left"/>
    </xf>
    <xf numFmtId="0" fontId="1" fillId="0" borderId="0" xfId="0" applyFont="1" applyBorder="1"/>
    <xf numFmtId="0" fontId="2" fillId="0" borderId="0" xfId="0" applyFont="1" applyAlignment="1">
      <alignment horizontal="left"/>
    </xf>
    <xf numFmtId="0" fontId="20" fillId="0" borderId="0" xfId="0" applyFont="1"/>
    <xf numFmtId="43" fontId="20" fillId="0" borderId="12" xfId="2" applyFont="1" applyBorder="1" applyAlignment="1">
      <alignment horizontal="center"/>
    </xf>
    <xf numFmtId="43" fontId="20" fillId="0" borderId="0" xfId="2" applyFont="1" applyBorder="1" applyAlignment="1">
      <alignment horizontal="center"/>
    </xf>
    <xf numFmtId="0" fontId="7" fillId="2" borderId="13" xfId="0" applyFont="1" applyFill="1" applyBorder="1" applyAlignment="1">
      <alignment horizontal="center" vertical="center"/>
    </xf>
    <xf numFmtId="164" fontId="7" fillId="2" borderId="15" xfId="0" applyNumberFormat="1" applyFont="1" applyFill="1" applyBorder="1" applyAlignment="1">
      <alignment horizontal="center" vertical="center" wrapText="1"/>
    </xf>
    <xf numFmtId="164" fontId="7" fillId="2" borderId="14"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0" fontId="7" fillId="2" borderId="15" xfId="0" applyFont="1" applyFill="1" applyBorder="1" applyAlignment="1">
      <alignment horizontal="center"/>
    </xf>
    <xf numFmtId="0" fontId="7" fillId="2" borderId="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vertical="center"/>
    </xf>
    <xf numFmtId="164" fontId="7" fillId="2" borderId="5" xfId="0" applyNumberFormat="1" applyFont="1" applyFill="1" applyBorder="1" applyAlignment="1">
      <alignment horizontal="center" vertical="center" wrapText="1"/>
    </xf>
    <xf numFmtId="164" fontId="7" fillId="2" borderId="19"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164" fontId="7" fillId="2" borderId="20" xfId="0" applyNumberFormat="1" applyFont="1" applyFill="1" applyBorder="1" applyAlignment="1">
      <alignment horizontal="center" vertic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24" xfId="0" applyFont="1" applyFill="1" applyBorder="1" applyAlignment="1">
      <alignment horizontal="center"/>
    </xf>
    <xf numFmtId="0" fontId="7" fillId="2" borderId="25" xfId="0" applyFont="1" applyFill="1" applyBorder="1" applyAlignment="1">
      <alignment horizontal="center" vertical="center"/>
    </xf>
    <xf numFmtId="164" fontId="7" fillId="2" borderId="27" xfId="0" applyNumberFormat="1" applyFont="1" applyFill="1" applyBorder="1" applyAlignment="1">
      <alignment horizontal="center" vertical="center" wrapText="1"/>
    </xf>
    <xf numFmtId="164" fontId="7" fillId="2" borderId="26" xfId="0" applyNumberFormat="1"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21" xfId="0"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6" fillId="0" borderId="32" xfId="0" applyFont="1" applyFill="1" applyBorder="1" applyAlignment="1">
      <alignment horizontal="justify" vertical="center"/>
    </xf>
    <xf numFmtId="43" fontId="1" fillId="4" borderId="33" xfId="2" applyFont="1" applyFill="1" applyBorder="1" applyAlignment="1">
      <alignment horizontal="right" vertical="center"/>
    </xf>
    <xf numFmtId="166" fontId="1" fillId="0" borderId="33" xfId="0" applyNumberFormat="1" applyFont="1" applyFill="1" applyBorder="1" applyAlignment="1">
      <alignment horizontal="center" vertical="center"/>
    </xf>
    <xf numFmtId="166" fontId="1" fillId="0" borderId="35" xfId="0" applyNumberFormat="1" applyFont="1" applyFill="1" applyBorder="1" applyAlignment="1">
      <alignment horizontal="center" vertical="center"/>
    </xf>
    <xf numFmtId="0" fontId="6" fillId="3" borderId="32" xfId="0" applyFont="1" applyFill="1" applyBorder="1" applyAlignment="1">
      <alignment horizontal="justify" vertical="center"/>
    </xf>
    <xf numFmtId="43" fontId="1" fillId="3" borderId="33" xfId="2" applyFont="1" applyFill="1" applyBorder="1" applyAlignment="1">
      <alignment horizontal="right" vertical="center"/>
    </xf>
    <xf numFmtId="0" fontId="6" fillId="4" borderId="33" xfId="0" applyFont="1" applyFill="1" applyBorder="1" applyAlignment="1">
      <alignment horizontal="center" vertical="center"/>
    </xf>
    <xf numFmtId="165" fontId="1" fillId="0" borderId="35" xfId="0" applyNumberFormat="1" applyFont="1" applyFill="1" applyBorder="1" applyAlignment="1">
      <alignment horizontal="center" vertical="center"/>
    </xf>
    <xf numFmtId="165" fontId="1" fillId="3" borderId="33" xfId="0" applyNumberFormat="1" applyFont="1" applyFill="1" applyBorder="1" applyAlignment="1">
      <alignment horizontal="center" vertical="center"/>
    </xf>
    <xf numFmtId="165" fontId="1" fillId="3" borderId="35" xfId="0" applyNumberFormat="1" applyFont="1" applyFill="1" applyBorder="1" applyAlignment="1">
      <alignment horizontal="center" vertical="center"/>
    </xf>
    <xf numFmtId="165" fontId="1" fillId="0" borderId="33" xfId="0" applyNumberFormat="1" applyFont="1" applyFill="1" applyBorder="1" applyAlignment="1">
      <alignment horizontal="center" vertical="center"/>
    </xf>
    <xf numFmtId="165" fontId="1" fillId="3" borderId="33" xfId="0" applyNumberFormat="1" applyFont="1" applyFill="1" applyBorder="1" applyAlignment="1">
      <alignment horizontal="right" vertical="center"/>
    </xf>
    <xf numFmtId="0" fontId="6" fillId="0" borderId="32" xfId="0" applyFont="1" applyFill="1" applyBorder="1" applyAlignment="1">
      <alignment vertical="center" wrapText="1"/>
    </xf>
    <xf numFmtId="43" fontId="1" fillId="0" borderId="33" xfId="2" applyFont="1" applyFill="1" applyBorder="1" applyAlignment="1">
      <alignment horizontal="right" vertical="center"/>
    </xf>
    <xf numFmtId="43" fontId="1" fillId="0" borderId="26" xfId="2" applyFont="1" applyFill="1" applyBorder="1" applyAlignment="1">
      <alignment horizontal="right" vertical="center"/>
    </xf>
    <xf numFmtId="0" fontId="6" fillId="4" borderId="26" xfId="0" applyFont="1" applyFill="1" applyBorder="1" applyAlignment="1">
      <alignment horizontal="center" vertical="center"/>
    </xf>
    <xf numFmtId="0" fontId="10" fillId="4" borderId="26" xfId="0" applyFont="1" applyFill="1" applyBorder="1" applyAlignment="1">
      <alignment horizontal="center" vertical="center" wrapText="1"/>
    </xf>
    <xf numFmtId="0" fontId="6" fillId="0" borderId="26" xfId="0" applyFont="1" applyFill="1" applyBorder="1" applyAlignment="1">
      <alignment horizontal="center" vertical="center"/>
    </xf>
    <xf numFmtId="0" fontId="1" fillId="0" borderId="26" xfId="0" applyFont="1" applyFill="1" applyBorder="1" applyAlignment="1">
      <alignment horizontal="center" vertical="center"/>
    </xf>
    <xf numFmtId="165" fontId="1" fillId="0" borderId="26" xfId="0" applyNumberFormat="1" applyFont="1" applyFill="1" applyBorder="1" applyAlignment="1">
      <alignment horizontal="right" vertical="center"/>
    </xf>
    <xf numFmtId="165" fontId="1" fillId="0" borderId="30" xfId="0" applyNumberFormat="1" applyFont="1" applyFill="1" applyBorder="1" applyAlignment="1">
      <alignment horizontal="center" vertical="center"/>
    </xf>
    <xf numFmtId="0" fontId="6" fillId="0" borderId="0" xfId="0" applyFont="1" applyFill="1" applyBorder="1"/>
    <xf numFmtId="164" fontId="6" fillId="0" borderId="0" xfId="0" applyNumberFormat="1" applyFont="1" applyFill="1" applyBorder="1"/>
    <xf numFmtId="0" fontId="6" fillId="0" borderId="0" xfId="0" applyFont="1" applyFill="1" applyBorder="1" applyAlignment="1">
      <alignment horizontal="right"/>
    </xf>
    <xf numFmtId="43" fontId="7" fillId="0" borderId="0" xfId="2" applyFont="1" applyFill="1" applyBorder="1" applyAlignment="1">
      <alignment horizontal="right"/>
    </xf>
    <xf numFmtId="0" fontId="11" fillId="0" borderId="0" xfId="0" applyFont="1" applyFill="1" applyBorder="1" applyAlignment="1">
      <alignment horizontal="center"/>
    </xf>
    <xf numFmtId="164" fontId="1" fillId="0" borderId="0" xfId="0" applyNumberFormat="1" applyFont="1" applyFill="1" applyBorder="1" applyAlignment="1">
      <alignment horizontal="right"/>
    </xf>
    <xf numFmtId="43" fontId="7" fillId="0" borderId="0" xfId="2" quotePrefix="1" applyFont="1" applyFill="1" applyBorder="1"/>
    <xf numFmtId="164" fontId="7" fillId="0" borderId="0" xfId="0" quotePrefix="1" applyNumberFormat="1" applyFont="1" applyFill="1" applyBorder="1"/>
    <xf numFmtId="0" fontId="2" fillId="0" borderId="3" xfId="0" applyFont="1" applyBorder="1" applyAlignment="1">
      <alignment horizontal="center"/>
    </xf>
    <xf numFmtId="0" fontId="6" fillId="3" borderId="36" xfId="0" applyFont="1" applyFill="1" applyBorder="1" applyAlignment="1">
      <alignment horizontal="justify" vertical="center"/>
    </xf>
    <xf numFmtId="0" fontId="10" fillId="4" borderId="33" xfId="0" applyFont="1" applyFill="1" applyBorder="1" applyAlignment="1">
      <alignment horizontal="center" vertical="center" wrapText="1"/>
    </xf>
    <xf numFmtId="165" fontId="1" fillId="0" borderId="33" xfId="0" applyNumberFormat="1" applyFont="1" applyFill="1" applyBorder="1" applyAlignment="1">
      <alignment horizontal="right" vertical="center"/>
    </xf>
    <xf numFmtId="0" fontId="6" fillId="3" borderId="38" xfId="0" applyFont="1" applyFill="1" applyBorder="1" applyAlignment="1">
      <alignment horizontal="justify" vertical="center"/>
    </xf>
    <xf numFmtId="0" fontId="10" fillId="3" borderId="40" xfId="0" applyFont="1" applyFill="1" applyBorder="1" applyAlignment="1">
      <alignment horizontal="center" vertical="center" wrapText="1"/>
    </xf>
    <xf numFmtId="0" fontId="6" fillId="0" borderId="29" xfId="0" applyFont="1" applyFill="1" applyBorder="1" applyAlignment="1">
      <alignment horizontal="justify" vertical="center"/>
    </xf>
    <xf numFmtId="43" fontId="1" fillId="3" borderId="40" xfId="2" applyFont="1" applyFill="1" applyBorder="1" applyAlignment="1">
      <alignment horizontal="right" vertical="center" wrapText="1"/>
    </xf>
    <xf numFmtId="43" fontId="22" fillId="0" borderId="0" xfId="2" applyFont="1" applyFill="1" applyBorder="1" applyAlignment="1">
      <alignment horizontal="right"/>
    </xf>
    <xf numFmtId="0" fontId="23" fillId="0" borderId="21" xfId="0" applyFont="1" applyFill="1" applyBorder="1" applyAlignment="1">
      <alignment horizontal="center"/>
    </xf>
  </cellXfs>
  <cellStyles count="3">
    <cellStyle name="Millares" xfId="2" builtinId="3"/>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4</xdr:row>
      <xdr:rowOff>226907</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opLeftCell="A14" workbookViewId="0">
      <selection activeCell="R15" sqref="R15:S26"/>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17" customWidth="1"/>
    <col min="24" max="24" width="11.42578125" style="120"/>
    <col min="25" max="16384" width="11.42578125" style="1"/>
  </cols>
  <sheetData>
    <row r="1" spans="2:24" ht="12.75" x14ac:dyDescent="0.2">
      <c r="B1" s="199" t="s">
        <v>113</v>
      </c>
      <c r="C1" s="199"/>
      <c r="L1" s="107" t="s">
        <v>0</v>
      </c>
    </row>
    <row r="2" spans="2:24" ht="18" x14ac:dyDescent="0.25">
      <c r="F2" s="200" t="s">
        <v>45</v>
      </c>
      <c r="G2" s="200"/>
      <c r="H2" s="200"/>
      <c r="I2" s="200"/>
      <c r="J2" s="200"/>
      <c r="K2" s="200"/>
      <c r="L2" s="200"/>
      <c r="M2" s="200"/>
      <c r="N2" s="200"/>
      <c r="O2" s="200"/>
      <c r="P2" s="200"/>
      <c r="Q2" s="200"/>
      <c r="R2" s="200"/>
      <c r="S2" s="200"/>
      <c r="T2" s="200"/>
      <c r="U2" s="201"/>
      <c r="V2" s="3" t="s">
        <v>1</v>
      </c>
    </row>
    <row r="3" spans="2:24" ht="18.75" thickBot="1" x14ac:dyDescent="0.3">
      <c r="F3" s="202"/>
      <c r="G3" s="202"/>
      <c r="H3" s="202"/>
      <c r="I3" s="202"/>
      <c r="J3" s="202"/>
      <c r="K3" s="202"/>
      <c r="L3" s="202"/>
      <c r="M3" s="202"/>
      <c r="N3" s="202"/>
      <c r="O3" s="202"/>
      <c r="P3" s="202"/>
      <c r="Q3" s="202"/>
      <c r="R3" s="202"/>
      <c r="S3" s="202"/>
      <c r="T3" s="202"/>
      <c r="U3" s="203"/>
      <c r="V3" s="4" t="s">
        <v>2</v>
      </c>
    </row>
    <row r="4" spans="2:24" ht="18" x14ac:dyDescent="0.25">
      <c r="F4" s="204" t="s">
        <v>3</v>
      </c>
      <c r="G4" s="204"/>
      <c r="H4" s="204"/>
      <c r="I4" s="204"/>
      <c r="J4" s="204"/>
      <c r="K4" s="204"/>
      <c r="L4" s="204"/>
      <c r="M4" s="204"/>
      <c r="N4" s="204"/>
      <c r="O4" s="204"/>
      <c r="P4" s="204"/>
      <c r="Q4" s="204"/>
      <c r="R4" s="204"/>
      <c r="S4" s="204"/>
      <c r="T4" s="204"/>
      <c r="U4" s="205"/>
      <c r="V4" s="5" t="s">
        <v>4</v>
      </c>
    </row>
    <row r="5" spans="2:24" ht="18.75" thickBot="1" x14ac:dyDescent="0.3">
      <c r="I5" s="57"/>
      <c r="L5" s="126" t="s">
        <v>55</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66" t="s">
        <v>105</v>
      </c>
      <c r="P9" s="16" t="s">
        <v>15</v>
      </c>
      <c r="Q9" s="206" t="s">
        <v>109</v>
      </c>
      <c r="R9" s="206"/>
      <c r="U9" s="207" t="s">
        <v>106</v>
      </c>
      <c r="V9" s="206"/>
    </row>
    <row r="10" spans="2:24" ht="12" thickBot="1" x14ac:dyDescent="0.25"/>
    <row r="11" spans="2:24" ht="15" customHeight="1" x14ac:dyDescent="0.2">
      <c r="B11" s="179" t="s">
        <v>25</v>
      </c>
      <c r="C11" s="18"/>
      <c r="D11" s="19"/>
      <c r="E11" s="20"/>
      <c r="F11" s="20"/>
      <c r="G11" s="182" t="s">
        <v>70</v>
      </c>
      <c r="H11" s="182" t="s">
        <v>49</v>
      </c>
      <c r="I11" s="18"/>
      <c r="J11" s="21"/>
      <c r="K11" s="22"/>
      <c r="L11" s="22"/>
      <c r="M11" s="23"/>
      <c r="N11" s="24"/>
      <c r="O11" s="25"/>
      <c r="P11" s="25"/>
      <c r="Q11" s="26"/>
      <c r="R11" s="185" t="s">
        <v>16</v>
      </c>
      <c r="S11" s="186"/>
      <c r="T11" s="27" t="s">
        <v>17</v>
      </c>
      <c r="U11" s="28"/>
      <c r="V11" s="29" t="s">
        <v>18</v>
      </c>
    </row>
    <row r="12" spans="2:24" ht="15" customHeight="1" x14ac:dyDescent="0.2">
      <c r="B12" s="180"/>
      <c r="C12" s="187" t="s">
        <v>19</v>
      </c>
      <c r="D12" s="188"/>
      <c r="E12" s="30" t="s">
        <v>20</v>
      </c>
      <c r="F12" s="31"/>
      <c r="G12" s="183"/>
      <c r="H12" s="183"/>
      <c r="I12" s="32" t="s">
        <v>21</v>
      </c>
      <c r="J12" s="189" t="s">
        <v>22</v>
      </c>
      <c r="K12" s="190"/>
      <c r="L12" s="190"/>
      <c r="M12" s="191"/>
      <c r="N12" s="192" t="s">
        <v>40</v>
      </c>
      <c r="O12" s="193"/>
      <c r="P12" s="193"/>
      <c r="Q12" s="194"/>
      <c r="R12" s="195" t="s">
        <v>23</v>
      </c>
      <c r="S12" s="196"/>
      <c r="T12" s="30" t="s">
        <v>24</v>
      </c>
      <c r="U12" s="33"/>
      <c r="V12" s="34" t="s">
        <v>52</v>
      </c>
    </row>
    <row r="13" spans="2:24" s="42" customFormat="1" ht="17.25" thickBot="1" x14ac:dyDescent="0.3">
      <c r="B13" s="181"/>
      <c r="C13" s="35" t="s">
        <v>26</v>
      </c>
      <c r="D13" s="167" t="s">
        <v>27</v>
      </c>
      <c r="E13" s="125" t="s">
        <v>28</v>
      </c>
      <c r="F13" s="125" t="s">
        <v>29</v>
      </c>
      <c r="G13" s="184"/>
      <c r="H13" s="184"/>
      <c r="I13" s="36" t="s">
        <v>30</v>
      </c>
      <c r="J13" s="37" t="s">
        <v>31</v>
      </c>
      <c r="K13" s="38" t="s">
        <v>43</v>
      </c>
      <c r="L13" s="38" t="s">
        <v>32</v>
      </c>
      <c r="M13" s="39" t="s">
        <v>33</v>
      </c>
      <c r="N13" s="40" t="s">
        <v>31</v>
      </c>
      <c r="O13" s="35" t="s">
        <v>50</v>
      </c>
      <c r="P13" s="35" t="s">
        <v>51</v>
      </c>
      <c r="Q13" s="127" t="s">
        <v>39</v>
      </c>
      <c r="R13" s="197" t="s">
        <v>34</v>
      </c>
      <c r="S13" s="198"/>
      <c r="T13" s="125" t="s">
        <v>35</v>
      </c>
      <c r="U13" s="168" t="s">
        <v>36</v>
      </c>
      <c r="V13" s="41" t="s">
        <v>37</v>
      </c>
      <c r="W13" s="118"/>
      <c r="X13" s="121"/>
    </row>
    <row r="14" spans="2:24" s="42" customFormat="1" x14ac:dyDescent="0.25">
      <c r="B14" s="77"/>
      <c r="C14" s="71"/>
      <c r="D14" s="91"/>
      <c r="E14" s="91"/>
      <c r="F14" s="91"/>
      <c r="G14" s="94"/>
      <c r="H14" s="112"/>
      <c r="I14" s="95"/>
      <c r="J14" s="72"/>
      <c r="K14" s="73"/>
      <c r="L14" s="73"/>
      <c r="M14" s="74"/>
      <c r="N14" s="75"/>
      <c r="O14" s="71"/>
      <c r="P14" s="71"/>
      <c r="Q14" s="128"/>
      <c r="R14" s="77" t="s">
        <v>46</v>
      </c>
      <c r="S14" s="91" t="s">
        <v>47</v>
      </c>
      <c r="T14" s="91"/>
      <c r="U14" s="92"/>
      <c r="V14" s="93"/>
      <c r="W14" s="118"/>
      <c r="X14" s="121"/>
    </row>
    <row r="15" spans="2:24" s="42" customFormat="1" ht="30.75" customHeight="1" x14ac:dyDescent="0.2">
      <c r="B15" s="101" t="s">
        <v>41</v>
      </c>
      <c r="C15" s="102" t="s">
        <v>53</v>
      </c>
      <c r="D15" s="132" t="s">
        <v>54</v>
      </c>
      <c r="E15" s="165" t="s">
        <v>56</v>
      </c>
      <c r="F15" s="100" t="s">
        <v>66</v>
      </c>
      <c r="G15" s="135" t="s">
        <v>73</v>
      </c>
      <c r="H15" s="113" t="s">
        <v>91</v>
      </c>
      <c r="I15" s="274" t="s">
        <v>82</v>
      </c>
      <c r="J15" s="104">
        <v>285842.37</v>
      </c>
      <c r="K15" s="105">
        <f>J15</f>
        <v>285842.37</v>
      </c>
      <c r="L15" s="105">
        <v>0</v>
      </c>
      <c r="M15" s="106">
        <v>0</v>
      </c>
      <c r="N15" s="54">
        <v>285842.36</v>
      </c>
      <c r="O15" s="55">
        <v>0</v>
      </c>
      <c r="P15" s="55">
        <v>0</v>
      </c>
      <c r="Q15" s="129">
        <f>J15-N15</f>
        <v>1.0000000009313226E-2</v>
      </c>
      <c r="R15" s="98">
        <v>102</v>
      </c>
      <c r="S15" s="96">
        <v>107</v>
      </c>
      <c r="T15" s="97" t="s">
        <v>78</v>
      </c>
      <c r="U15" s="99">
        <v>106.47</v>
      </c>
      <c r="V15" s="172" t="s">
        <v>90</v>
      </c>
      <c r="W15" s="118"/>
      <c r="X15" s="121"/>
    </row>
    <row r="16" spans="2:24" ht="35.25" customHeight="1" x14ac:dyDescent="0.2">
      <c r="B16" s="109" t="s">
        <v>41</v>
      </c>
      <c r="C16" s="124" t="s">
        <v>53</v>
      </c>
      <c r="D16" s="108" t="s">
        <v>54</v>
      </c>
      <c r="E16" s="115" t="s">
        <v>57</v>
      </c>
      <c r="F16" s="76" t="s">
        <v>67</v>
      </c>
      <c r="G16" s="136" t="s">
        <v>73</v>
      </c>
      <c r="H16" s="160" t="s">
        <v>92</v>
      </c>
      <c r="I16" s="134" t="s">
        <v>68</v>
      </c>
      <c r="J16" s="122">
        <v>1200000</v>
      </c>
      <c r="K16" s="123">
        <f t="shared" ref="K16:K23" si="0">J16</f>
        <v>1200000</v>
      </c>
      <c r="L16" s="43">
        <v>0</v>
      </c>
      <c r="M16" s="53">
        <v>0</v>
      </c>
      <c r="N16" s="44">
        <v>1193364.3</v>
      </c>
      <c r="O16" s="43">
        <v>0</v>
      </c>
      <c r="P16" s="43">
        <v>0</v>
      </c>
      <c r="Q16" s="130">
        <f>J16-N16</f>
        <v>6635.6999999999534</v>
      </c>
      <c r="R16" s="141">
        <v>100</v>
      </c>
      <c r="S16" s="142">
        <v>134</v>
      </c>
      <c r="T16" s="147" t="s">
        <v>77</v>
      </c>
      <c r="U16" s="148">
        <v>1180</v>
      </c>
      <c r="V16" s="153" t="s">
        <v>89</v>
      </c>
    </row>
    <row r="17" spans="2:23" ht="48.75" customHeight="1" x14ac:dyDescent="0.2">
      <c r="B17" s="110" t="s">
        <v>41</v>
      </c>
      <c r="C17" s="102" t="s">
        <v>53</v>
      </c>
      <c r="D17" s="111" t="s">
        <v>54</v>
      </c>
      <c r="E17" s="116" t="s">
        <v>58</v>
      </c>
      <c r="F17" s="103" t="s">
        <v>76</v>
      </c>
      <c r="G17" s="135" t="s">
        <v>73</v>
      </c>
      <c r="H17" s="161" t="s">
        <v>97</v>
      </c>
      <c r="I17" s="134" t="s">
        <v>85</v>
      </c>
      <c r="J17" s="54">
        <v>2269096.4700000002</v>
      </c>
      <c r="K17" s="105">
        <f t="shared" si="0"/>
        <v>2269096.4700000002</v>
      </c>
      <c r="L17" s="55">
        <v>0</v>
      </c>
      <c r="M17" s="56">
        <v>0</v>
      </c>
      <c r="N17" s="54">
        <v>2266362</v>
      </c>
      <c r="O17" s="55">
        <v>0</v>
      </c>
      <c r="P17" s="55">
        <v>0</v>
      </c>
      <c r="Q17" s="129">
        <f t="shared" ref="Q17:Q23" si="1">J17-N17</f>
        <v>2734.4700000002049</v>
      </c>
      <c r="R17" s="144">
        <v>4830</v>
      </c>
      <c r="S17" s="145">
        <v>5750</v>
      </c>
      <c r="T17" s="149" t="s">
        <v>78</v>
      </c>
      <c r="U17" s="150">
        <v>269</v>
      </c>
      <c r="V17" s="154" t="s">
        <v>89</v>
      </c>
    </row>
    <row r="18" spans="2:23" ht="37.5" customHeight="1" x14ac:dyDescent="0.2">
      <c r="B18" s="109" t="s">
        <v>41</v>
      </c>
      <c r="C18" s="124" t="s">
        <v>53</v>
      </c>
      <c r="D18" s="108" t="s">
        <v>54</v>
      </c>
      <c r="E18" s="115" t="s">
        <v>59</v>
      </c>
      <c r="F18" s="76" t="s">
        <v>66</v>
      </c>
      <c r="G18" s="136" t="s">
        <v>73</v>
      </c>
      <c r="H18" s="160" t="s">
        <v>93</v>
      </c>
      <c r="I18" s="134" t="s">
        <v>69</v>
      </c>
      <c r="J18" s="44">
        <v>164943.60999999999</v>
      </c>
      <c r="K18" s="159">
        <f t="shared" si="0"/>
        <v>164943.60999999999</v>
      </c>
      <c r="L18" s="43">
        <v>0</v>
      </c>
      <c r="M18" s="53">
        <v>0</v>
      </c>
      <c r="N18" s="44">
        <v>164943.6</v>
      </c>
      <c r="O18" s="43">
        <v>0</v>
      </c>
      <c r="P18" s="43">
        <v>0</v>
      </c>
      <c r="Q18" s="131">
        <f>J18-N18</f>
        <v>9.9999999802093953E-3</v>
      </c>
      <c r="R18" s="146">
        <v>61</v>
      </c>
      <c r="S18" s="143">
        <v>71</v>
      </c>
      <c r="T18" s="147" t="s">
        <v>78</v>
      </c>
      <c r="U18" s="148">
        <v>478</v>
      </c>
      <c r="V18" s="157" t="s">
        <v>90</v>
      </c>
    </row>
    <row r="19" spans="2:23" ht="34.5" customHeight="1" x14ac:dyDescent="0.2">
      <c r="B19" s="110" t="s">
        <v>41</v>
      </c>
      <c r="C19" s="102" t="s">
        <v>53</v>
      </c>
      <c r="D19" s="111" t="s">
        <v>54</v>
      </c>
      <c r="E19" s="116" t="s">
        <v>60</v>
      </c>
      <c r="F19" s="103" t="s">
        <v>66</v>
      </c>
      <c r="G19" s="135" t="s">
        <v>73</v>
      </c>
      <c r="H19" s="161" t="s">
        <v>94</v>
      </c>
      <c r="I19" s="134" t="s">
        <v>83</v>
      </c>
      <c r="J19" s="54">
        <v>130679.46</v>
      </c>
      <c r="K19" s="105">
        <f t="shared" si="0"/>
        <v>130679.46</v>
      </c>
      <c r="L19" s="55">
        <v>0</v>
      </c>
      <c r="M19" s="56">
        <v>0</v>
      </c>
      <c r="N19" s="54">
        <v>130679.4</v>
      </c>
      <c r="O19" s="55">
        <v>0</v>
      </c>
      <c r="P19" s="55">
        <v>0</v>
      </c>
      <c r="Q19" s="129">
        <f t="shared" si="1"/>
        <v>6.0000000012223609E-2</v>
      </c>
      <c r="R19" s="144">
        <v>140</v>
      </c>
      <c r="S19" s="145">
        <v>144</v>
      </c>
      <c r="T19" s="149" t="s">
        <v>79</v>
      </c>
      <c r="U19" s="150">
        <v>12</v>
      </c>
      <c r="V19" s="158" t="s">
        <v>90</v>
      </c>
    </row>
    <row r="20" spans="2:23" ht="33.75" customHeight="1" x14ac:dyDescent="0.2">
      <c r="B20" s="109" t="s">
        <v>41</v>
      </c>
      <c r="C20" s="124" t="s">
        <v>53</v>
      </c>
      <c r="D20" s="108" t="s">
        <v>54</v>
      </c>
      <c r="E20" s="115" t="s">
        <v>61</v>
      </c>
      <c r="F20" s="67" t="s">
        <v>66</v>
      </c>
      <c r="G20" s="136" t="s">
        <v>73</v>
      </c>
      <c r="H20" s="160" t="s">
        <v>95</v>
      </c>
      <c r="I20" s="134" t="s">
        <v>80</v>
      </c>
      <c r="J20" s="44">
        <v>303386.56</v>
      </c>
      <c r="K20" s="159">
        <f t="shared" si="0"/>
        <v>303386.56</v>
      </c>
      <c r="L20" s="43">
        <v>0</v>
      </c>
      <c r="M20" s="53">
        <v>0</v>
      </c>
      <c r="N20" s="44">
        <v>303386.56</v>
      </c>
      <c r="O20" s="43">
        <v>0</v>
      </c>
      <c r="P20" s="43">
        <v>0</v>
      </c>
      <c r="Q20" s="131">
        <f t="shared" si="1"/>
        <v>0</v>
      </c>
      <c r="R20" s="146">
        <v>207</v>
      </c>
      <c r="S20" s="143">
        <v>215</v>
      </c>
      <c r="T20" s="147" t="s">
        <v>78</v>
      </c>
      <c r="U20" s="148">
        <v>880</v>
      </c>
      <c r="V20" s="157" t="s">
        <v>90</v>
      </c>
    </row>
    <row r="21" spans="2:23" ht="69.75" customHeight="1" x14ac:dyDescent="0.2">
      <c r="B21" s="110" t="s">
        <v>41</v>
      </c>
      <c r="C21" s="102" t="s">
        <v>53</v>
      </c>
      <c r="D21" s="111" t="s">
        <v>54</v>
      </c>
      <c r="E21" s="116" t="s">
        <v>62</v>
      </c>
      <c r="F21" s="66" t="s">
        <v>67</v>
      </c>
      <c r="G21" s="135" t="s">
        <v>73</v>
      </c>
      <c r="H21" s="161" t="s">
        <v>98</v>
      </c>
      <c r="I21" s="134" t="s">
        <v>81</v>
      </c>
      <c r="J21" s="54">
        <v>2266898.1</v>
      </c>
      <c r="K21" s="105">
        <f t="shared" si="0"/>
        <v>2266898.1</v>
      </c>
      <c r="L21" s="55">
        <v>0</v>
      </c>
      <c r="M21" s="56">
        <v>0</v>
      </c>
      <c r="N21" s="54">
        <v>2232521.64</v>
      </c>
      <c r="O21" s="55">
        <v>0</v>
      </c>
      <c r="P21" s="55">
        <v>0</v>
      </c>
      <c r="Q21" s="129">
        <f t="shared" si="1"/>
        <v>34376.459999999963</v>
      </c>
      <c r="R21" s="144">
        <v>282</v>
      </c>
      <c r="S21" s="145">
        <v>298</v>
      </c>
      <c r="T21" s="149" t="s">
        <v>78</v>
      </c>
      <c r="U21" s="150">
        <v>4730</v>
      </c>
      <c r="V21" s="158" t="s">
        <v>75</v>
      </c>
    </row>
    <row r="22" spans="2:23" ht="42" customHeight="1" x14ac:dyDescent="0.2">
      <c r="B22" s="109" t="s">
        <v>41</v>
      </c>
      <c r="C22" s="124" t="s">
        <v>53</v>
      </c>
      <c r="D22" s="108" t="s">
        <v>54</v>
      </c>
      <c r="E22" s="115" t="s">
        <v>63</v>
      </c>
      <c r="F22" s="67" t="s">
        <v>65</v>
      </c>
      <c r="G22" s="136" t="s">
        <v>74</v>
      </c>
      <c r="H22" s="169" t="s">
        <v>88</v>
      </c>
      <c r="I22" s="156" t="s">
        <v>84</v>
      </c>
      <c r="J22" s="44">
        <v>365203.95</v>
      </c>
      <c r="K22" s="159">
        <f t="shared" si="0"/>
        <v>365203.95</v>
      </c>
      <c r="L22" s="43">
        <v>0</v>
      </c>
      <c r="M22" s="53">
        <v>0</v>
      </c>
      <c r="N22" s="44">
        <v>365203.95</v>
      </c>
      <c r="O22" s="43">
        <v>0</v>
      </c>
      <c r="P22" s="43">
        <v>0</v>
      </c>
      <c r="Q22" s="131">
        <f>J22-N22</f>
        <v>0</v>
      </c>
      <c r="R22" s="146">
        <v>50</v>
      </c>
      <c r="S22" s="143">
        <v>57</v>
      </c>
      <c r="T22" s="147" t="s">
        <v>78</v>
      </c>
      <c r="U22" s="148">
        <v>332</v>
      </c>
      <c r="V22" s="153" t="s">
        <v>75</v>
      </c>
    </row>
    <row r="23" spans="2:23" ht="44.25" customHeight="1" x14ac:dyDescent="0.2">
      <c r="B23" s="110" t="s">
        <v>41</v>
      </c>
      <c r="C23" s="102" t="s">
        <v>53</v>
      </c>
      <c r="D23" s="111" t="s">
        <v>54</v>
      </c>
      <c r="E23" s="116" t="s">
        <v>64</v>
      </c>
      <c r="F23" s="66" t="s">
        <v>65</v>
      </c>
      <c r="G23" s="135" t="s">
        <v>74</v>
      </c>
      <c r="H23" s="161" t="s">
        <v>96</v>
      </c>
      <c r="I23" s="134" t="s">
        <v>71</v>
      </c>
      <c r="J23" s="54">
        <v>4972546.05</v>
      </c>
      <c r="K23" s="105">
        <f t="shared" si="0"/>
        <v>4972546.05</v>
      </c>
      <c r="L23" s="55">
        <v>0</v>
      </c>
      <c r="M23" s="56">
        <v>0</v>
      </c>
      <c r="N23" s="54">
        <v>4942081.78</v>
      </c>
      <c r="O23" s="55">
        <v>0</v>
      </c>
      <c r="P23" s="55">
        <v>0</v>
      </c>
      <c r="Q23" s="129">
        <f t="shared" si="1"/>
        <v>30464.269999999553</v>
      </c>
      <c r="R23" s="144">
        <v>1042</v>
      </c>
      <c r="S23" s="145">
        <v>1274</v>
      </c>
      <c r="T23" s="149" t="s">
        <v>78</v>
      </c>
      <c r="U23" s="150">
        <v>2967</v>
      </c>
      <c r="V23" s="154" t="s">
        <v>110</v>
      </c>
    </row>
    <row r="24" spans="2:23" ht="35.25" customHeight="1" x14ac:dyDescent="0.2">
      <c r="B24" s="109" t="s">
        <v>41</v>
      </c>
      <c r="C24" s="133" t="s">
        <v>53</v>
      </c>
      <c r="D24" s="108" t="s">
        <v>54</v>
      </c>
      <c r="E24" s="115" t="s">
        <v>87</v>
      </c>
      <c r="F24" s="67" t="s">
        <v>66</v>
      </c>
      <c r="G24" s="137" t="s">
        <v>73</v>
      </c>
      <c r="H24" s="160" t="s">
        <v>99</v>
      </c>
      <c r="I24" s="134" t="s">
        <v>86</v>
      </c>
      <c r="J24" s="44">
        <v>270720.59999999998</v>
      </c>
      <c r="K24" s="43">
        <v>270720.59999999998</v>
      </c>
      <c r="L24" s="43">
        <v>0</v>
      </c>
      <c r="M24" s="53">
        <v>0</v>
      </c>
      <c r="N24" s="44">
        <v>270720.11</v>
      </c>
      <c r="O24" s="43">
        <v>0</v>
      </c>
      <c r="P24" s="43">
        <v>0</v>
      </c>
      <c r="Q24" s="131">
        <f>J24-N24</f>
        <v>0.48999999999068677</v>
      </c>
      <c r="R24" s="152">
        <v>96</v>
      </c>
      <c r="S24" s="143">
        <v>144</v>
      </c>
      <c r="T24" s="147" t="s">
        <v>78</v>
      </c>
      <c r="U24" s="148">
        <v>1148.95</v>
      </c>
      <c r="V24" s="153" t="s">
        <v>89</v>
      </c>
      <c r="W24" s="119"/>
    </row>
    <row r="25" spans="2:23" ht="41.25" customHeight="1" x14ac:dyDescent="0.2">
      <c r="B25" s="110" t="s">
        <v>101</v>
      </c>
      <c r="C25" s="170" t="s">
        <v>53</v>
      </c>
      <c r="D25" s="111" t="s">
        <v>54</v>
      </c>
      <c r="E25" s="116" t="s">
        <v>100</v>
      </c>
      <c r="F25" s="66" t="s">
        <v>66</v>
      </c>
      <c r="G25" s="171" t="s">
        <v>73</v>
      </c>
      <c r="H25" s="161" t="s">
        <v>111</v>
      </c>
      <c r="I25" s="134" t="s">
        <v>114</v>
      </c>
      <c r="J25" s="54">
        <v>406080.9</v>
      </c>
      <c r="K25" s="55">
        <v>406080.9</v>
      </c>
      <c r="L25" s="55">
        <v>0</v>
      </c>
      <c r="M25" s="56">
        <v>0</v>
      </c>
      <c r="N25" s="54">
        <v>406080.9</v>
      </c>
      <c r="O25" s="55">
        <v>0</v>
      </c>
      <c r="P25" s="55">
        <v>0</v>
      </c>
      <c r="Q25" s="129">
        <f>J25-N25</f>
        <v>0</v>
      </c>
      <c r="R25" s="151">
        <v>36</v>
      </c>
      <c r="S25" s="145">
        <v>24</v>
      </c>
      <c r="T25" s="149" t="s">
        <v>78</v>
      </c>
      <c r="U25" s="150">
        <v>345</v>
      </c>
      <c r="V25" s="158" t="s">
        <v>75</v>
      </c>
    </row>
    <row r="26" spans="2:23" ht="57.75" customHeight="1" x14ac:dyDescent="0.2">
      <c r="B26" s="109" t="s">
        <v>41</v>
      </c>
      <c r="C26" s="133" t="s">
        <v>53</v>
      </c>
      <c r="D26" s="108" t="s">
        <v>54</v>
      </c>
      <c r="E26" s="115" t="s">
        <v>102</v>
      </c>
      <c r="F26" s="67" t="s">
        <v>65</v>
      </c>
      <c r="G26" s="137" t="s">
        <v>74</v>
      </c>
      <c r="H26" s="160" t="s">
        <v>112</v>
      </c>
      <c r="I26" s="134" t="s">
        <v>103</v>
      </c>
      <c r="J26" s="44">
        <v>900631.93</v>
      </c>
      <c r="K26" s="43">
        <v>900631.93</v>
      </c>
      <c r="L26" s="43">
        <v>0</v>
      </c>
      <c r="M26" s="53">
        <v>0</v>
      </c>
      <c r="N26" s="44">
        <v>900631.92</v>
      </c>
      <c r="O26" s="43">
        <v>0</v>
      </c>
      <c r="P26" s="43">
        <v>0</v>
      </c>
      <c r="Q26" s="131">
        <f>J26-N26</f>
        <v>1.0000000009313226E-2</v>
      </c>
      <c r="R26" s="152">
        <v>271</v>
      </c>
      <c r="S26" s="143">
        <v>250</v>
      </c>
      <c r="T26" s="147" t="s">
        <v>78</v>
      </c>
      <c r="U26" s="148">
        <v>902.46</v>
      </c>
      <c r="V26" s="157" t="s">
        <v>75</v>
      </c>
      <c r="W26" s="119"/>
    </row>
    <row r="27" spans="2:23" ht="12" thickBot="1" x14ac:dyDescent="0.25">
      <c r="B27" s="58"/>
      <c r="C27" s="59"/>
      <c r="D27" s="60"/>
      <c r="E27" s="61"/>
      <c r="F27" s="62"/>
      <c r="G27" s="68"/>
      <c r="H27" s="114"/>
      <c r="I27" s="63"/>
      <c r="J27" s="162">
        <f>SUM(J15:J26)</f>
        <v>13536030</v>
      </c>
      <c r="K27" s="163">
        <f t="shared" ref="K27:P27" si="2">SUM(K15:K26)</f>
        <v>13536030</v>
      </c>
      <c r="L27" s="163">
        <f t="shared" si="2"/>
        <v>0</v>
      </c>
      <c r="M27" s="164">
        <f t="shared" si="2"/>
        <v>0</v>
      </c>
      <c r="N27" s="162">
        <f>SUM(N15:N26)</f>
        <v>13461818.52</v>
      </c>
      <c r="O27" s="163">
        <f t="shared" si="2"/>
        <v>0</v>
      </c>
      <c r="P27" s="163">
        <f t="shared" si="2"/>
        <v>0</v>
      </c>
      <c r="Q27" s="164">
        <f>SUM(Q15:Q26)</f>
        <v>74211.479999999676</v>
      </c>
      <c r="R27" s="88"/>
      <c r="S27" s="64"/>
      <c r="T27" s="59"/>
      <c r="U27" s="65"/>
      <c r="V27" s="155"/>
    </row>
    <row r="28" spans="2:23" x14ac:dyDescent="0.2">
      <c r="B28" s="45"/>
      <c r="C28" s="45"/>
      <c r="D28" s="45"/>
      <c r="E28" s="45"/>
      <c r="F28" s="45"/>
      <c r="G28" s="47"/>
      <c r="H28" s="45"/>
      <c r="I28" s="46"/>
      <c r="J28" s="83">
        <f>J27</f>
        <v>13536030</v>
      </c>
      <c r="K28" s="84">
        <f>K27</f>
        <v>13536030</v>
      </c>
      <c r="L28" s="85">
        <f>L27</f>
        <v>0</v>
      </c>
      <c r="M28" s="78">
        <v>0</v>
      </c>
      <c r="N28" s="83">
        <f>N27</f>
        <v>13461818.52</v>
      </c>
      <c r="O28" s="84">
        <v>0</v>
      </c>
      <c r="P28" s="85">
        <v>0</v>
      </c>
      <c r="Q28" s="78">
        <f>Q27</f>
        <v>74211.479999999676</v>
      </c>
      <c r="R28" s="69"/>
      <c r="S28" s="47"/>
      <c r="T28" s="45"/>
      <c r="U28" s="48"/>
      <c r="V28" s="45"/>
    </row>
    <row r="29" spans="2:23" x14ac:dyDescent="0.2">
      <c r="B29" s="45"/>
      <c r="C29" s="45"/>
      <c r="D29" s="45"/>
      <c r="E29" s="45"/>
      <c r="F29" s="45"/>
      <c r="G29" s="47"/>
      <c r="H29" s="45"/>
      <c r="I29" s="46"/>
      <c r="J29" s="138">
        <f>J27</f>
        <v>13536030</v>
      </c>
      <c r="K29" s="139">
        <f>K27</f>
        <v>13536030</v>
      </c>
      <c r="L29" s="139">
        <f>L27</f>
        <v>0</v>
      </c>
      <c r="M29" s="140">
        <v>0</v>
      </c>
      <c r="N29" s="138">
        <f>N27</f>
        <v>13461818.52</v>
      </c>
      <c r="O29" s="139">
        <v>0</v>
      </c>
      <c r="P29" s="139">
        <v>0</v>
      </c>
      <c r="Q29" s="140">
        <f>Q28</f>
        <v>74211.479999999676</v>
      </c>
      <c r="R29" s="70"/>
      <c r="S29" s="47"/>
      <c r="T29" s="45"/>
      <c r="U29" s="47"/>
      <c r="V29" s="45"/>
    </row>
    <row r="30" spans="2:23" ht="12" thickBot="1" x14ac:dyDescent="0.25">
      <c r="B30" s="45"/>
      <c r="C30" s="45"/>
      <c r="D30" s="45"/>
      <c r="E30" s="45"/>
      <c r="F30" s="90"/>
      <c r="G30" s="90"/>
      <c r="H30" s="90"/>
      <c r="I30" s="46"/>
      <c r="J30" s="86">
        <f>J27</f>
        <v>13536030</v>
      </c>
      <c r="K30" s="87">
        <f>K27</f>
        <v>13536030</v>
      </c>
      <c r="L30" s="87">
        <f>L27</f>
        <v>0</v>
      </c>
      <c r="M30" s="79">
        <v>0</v>
      </c>
      <c r="N30" s="86">
        <f>N27</f>
        <v>13461818.52</v>
      </c>
      <c r="O30" s="87">
        <v>0</v>
      </c>
      <c r="P30" s="87">
        <v>0</v>
      </c>
      <c r="Q30" s="79">
        <f>Q28</f>
        <v>74211.479999999676</v>
      </c>
      <c r="R30" s="69"/>
      <c r="S30" s="47"/>
      <c r="T30" s="45"/>
      <c r="U30" s="47"/>
      <c r="V30" s="45"/>
    </row>
    <row r="31" spans="2:23" x14ac:dyDescent="0.2">
      <c r="B31" s="45"/>
      <c r="C31" s="45"/>
      <c r="D31" s="45"/>
      <c r="E31" s="45"/>
      <c r="F31" s="90"/>
      <c r="G31" s="90"/>
      <c r="H31" s="90"/>
      <c r="I31" s="46"/>
      <c r="J31" s="89"/>
      <c r="K31" s="89"/>
      <c r="L31" s="89"/>
      <c r="M31" s="89"/>
      <c r="N31" s="89"/>
      <c r="O31" s="89"/>
      <c r="P31" s="89"/>
      <c r="Q31" s="89"/>
      <c r="R31" s="69"/>
      <c r="S31" s="47"/>
      <c r="T31" s="45"/>
      <c r="U31" s="47"/>
      <c r="V31" s="45"/>
    </row>
    <row r="32" spans="2:23" x14ac:dyDescent="0.2">
      <c r="B32" s="45"/>
      <c r="C32" s="45"/>
      <c r="D32" s="45"/>
      <c r="E32" s="45"/>
      <c r="F32" s="90"/>
      <c r="G32" s="90"/>
      <c r="H32" s="90"/>
      <c r="I32" s="46"/>
      <c r="J32" s="89"/>
      <c r="K32" s="89"/>
      <c r="L32" s="89"/>
      <c r="M32" s="89"/>
      <c r="N32" s="89"/>
      <c r="O32" s="89"/>
      <c r="P32" s="89"/>
      <c r="Q32" s="89"/>
      <c r="R32" s="69"/>
      <c r="S32" s="47"/>
      <c r="T32" s="45"/>
      <c r="U32" s="47"/>
      <c r="V32" s="45"/>
    </row>
    <row r="33" spans="2:22" x14ac:dyDescent="0.2">
      <c r="B33" s="45"/>
      <c r="C33" s="45"/>
      <c r="D33" s="45"/>
      <c r="E33" s="45"/>
      <c r="F33" s="90"/>
      <c r="G33" s="90"/>
      <c r="H33" s="90"/>
      <c r="I33" s="46"/>
      <c r="J33" s="89"/>
      <c r="K33" s="89"/>
      <c r="L33" s="89"/>
      <c r="M33" s="89"/>
      <c r="N33" s="89"/>
      <c r="O33" s="89"/>
      <c r="P33" s="89"/>
      <c r="Q33" s="89"/>
      <c r="R33" s="69"/>
      <c r="S33" s="47"/>
      <c r="T33" s="45"/>
      <c r="U33" s="47"/>
      <c r="V33" s="45"/>
    </row>
    <row r="34" spans="2:22" x14ac:dyDescent="0.2">
      <c r="B34" s="45"/>
      <c r="C34" s="45"/>
      <c r="D34" s="45"/>
      <c r="E34" s="45"/>
      <c r="F34" s="90"/>
      <c r="G34" s="90"/>
      <c r="H34" s="90"/>
      <c r="I34" s="46"/>
      <c r="J34" s="89"/>
      <c r="K34" s="89"/>
      <c r="L34" s="89"/>
      <c r="M34" s="89"/>
      <c r="N34" s="89"/>
      <c r="O34" s="89"/>
      <c r="P34" s="89"/>
      <c r="Q34" s="89"/>
      <c r="R34" s="69"/>
      <c r="S34" s="47"/>
      <c r="T34" s="45"/>
      <c r="U34" s="47"/>
      <c r="V34" s="45"/>
    </row>
    <row r="35" spans="2:22" x14ac:dyDescent="0.2">
      <c r="B35" s="45"/>
      <c r="C35" s="45"/>
      <c r="D35" s="45"/>
      <c r="E35" s="45"/>
      <c r="F35" s="90"/>
      <c r="G35" s="90"/>
      <c r="H35" s="90"/>
      <c r="I35" s="46"/>
      <c r="J35" s="89"/>
      <c r="K35" s="89"/>
      <c r="L35" s="89"/>
      <c r="M35" s="89"/>
      <c r="N35" s="89"/>
      <c r="O35" s="89"/>
      <c r="P35" s="89"/>
      <c r="Q35" s="89"/>
      <c r="R35" s="69"/>
      <c r="S35" s="47"/>
      <c r="T35" s="45"/>
      <c r="U35" s="47"/>
      <c r="V35" s="45"/>
    </row>
    <row r="36" spans="2:22" x14ac:dyDescent="0.2">
      <c r="F36" s="80"/>
      <c r="G36" s="81"/>
      <c r="H36" s="82"/>
      <c r="K36" s="49"/>
      <c r="S36" s="2"/>
    </row>
    <row r="37" spans="2:22" ht="12" x14ac:dyDescent="0.2">
      <c r="B37" s="173" t="s">
        <v>107</v>
      </c>
      <c r="C37" s="173"/>
      <c r="D37" s="173"/>
      <c r="E37" s="50"/>
      <c r="F37" s="80"/>
      <c r="G37" s="81"/>
      <c r="H37" s="82"/>
      <c r="I37" s="50"/>
      <c r="J37" s="51"/>
      <c r="K37" s="51"/>
      <c r="L37" s="173" t="s">
        <v>108</v>
      </c>
      <c r="M37" s="173"/>
      <c r="N37" s="173"/>
      <c r="O37" s="173"/>
      <c r="P37" s="173"/>
      <c r="Q37" s="174" t="s">
        <v>104</v>
      </c>
      <c r="R37" s="174"/>
      <c r="S37" s="174"/>
      <c r="T37" s="174"/>
      <c r="U37" s="174"/>
      <c r="V37" s="174"/>
    </row>
    <row r="38" spans="2:22" ht="15" customHeight="1" x14ac:dyDescent="0.2">
      <c r="B38" s="175" t="s">
        <v>44</v>
      </c>
      <c r="C38" s="175"/>
      <c r="D38" s="175"/>
      <c r="F38" s="80"/>
      <c r="G38" s="81"/>
      <c r="H38" s="82"/>
      <c r="J38" s="15"/>
      <c r="L38" s="176" t="s">
        <v>38</v>
      </c>
      <c r="M38" s="177"/>
      <c r="N38" s="177"/>
      <c r="O38" s="177"/>
      <c r="P38" s="177"/>
      <c r="R38" s="178" t="s">
        <v>72</v>
      </c>
      <c r="S38" s="178"/>
      <c r="T38" s="178"/>
      <c r="U38" s="178"/>
      <c r="V38" s="52"/>
    </row>
  </sheetData>
  <mergeCells count="21">
    <mergeCell ref="B1:C1"/>
    <mergeCell ref="F2:U2"/>
    <mergeCell ref="F3:U3"/>
    <mergeCell ref="F4:U4"/>
    <mergeCell ref="Q9:R9"/>
    <mergeCell ref="U9:V9"/>
    <mergeCell ref="B11:B13"/>
    <mergeCell ref="G11:G13"/>
    <mergeCell ref="H11:H13"/>
    <mergeCell ref="R11:S11"/>
    <mergeCell ref="C12:D12"/>
    <mergeCell ref="J12:M12"/>
    <mergeCell ref="N12:Q12"/>
    <mergeCell ref="R12:S12"/>
    <mergeCell ref="R13:S13"/>
    <mergeCell ref="B37:D37"/>
    <mergeCell ref="L37:P37"/>
    <mergeCell ref="Q37:V37"/>
    <mergeCell ref="B38:D38"/>
    <mergeCell ref="L38:P38"/>
    <mergeCell ref="R38:U38"/>
  </mergeCells>
  <pageMargins left="0.25" right="0.25" top="0.75" bottom="0.75" header="0.3" footer="0.3"/>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J29"/>
  <sheetViews>
    <sheetView tabSelected="1" zoomScaleNormal="100" workbookViewId="0"/>
  </sheetViews>
  <sheetFormatPr baseColWidth="10" defaultRowHeight="11.25" x14ac:dyDescent="0.2"/>
  <cols>
    <col min="1" max="1" width="54.7109375" style="1" customWidth="1"/>
    <col min="2" max="2" width="17.42578125" style="2" bestFit="1" customWidth="1"/>
    <col min="3" max="5" width="12.28515625" style="2" customWidth="1"/>
    <col min="6" max="6" width="10.28515625" style="1" customWidth="1"/>
    <col min="7" max="7" width="10" style="1" customWidth="1"/>
    <col min="8" max="8" width="8.5703125" style="1" customWidth="1"/>
    <col min="9" max="9" width="14.7109375" style="117" customWidth="1"/>
    <col min="10" max="10" width="11.42578125" style="120"/>
    <col min="11" max="16384" width="11.42578125" style="1"/>
  </cols>
  <sheetData>
    <row r="2" spans="1:10" ht="20.25" x14ac:dyDescent="0.3">
      <c r="A2" s="208" t="s">
        <v>115</v>
      </c>
      <c r="B2" s="208"/>
      <c r="C2" s="208"/>
      <c r="D2" s="208"/>
      <c r="E2" s="208"/>
      <c r="F2" s="208"/>
      <c r="G2" s="208"/>
      <c r="H2" s="208"/>
    </row>
    <row r="4" spans="1:10" x14ac:dyDescent="0.2">
      <c r="A4" s="209" t="s">
        <v>116</v>
      </c>
      <c r="B4" s="210" t="s">
        <v>6</v>
      </c>
      <c r="C4" s="210"/>
      <c r="D4" s="82"/>
      <c r="E4" s="210"/>
      <c r="G4" s="210"/>
    </row>
    <row r="5" spans="1:10" x14ac:dyDescent="0.2">
      <c r="A5" s="211" t="s">
        <v>117</v>
      </c>
      <c r="B5" s="14" t="s">
        <v>10</v>
      </c>
      <c r="C5" s="1" t="s">
        <v>42</v>
      </c>
      <c r="E5" s="1"/>
    </row>
    <row r="6" spans="1:10" x14ac:dyDescent="0.2">
      <c r="A6" s="211" t="s">
        <v>118</v>
      </c>
      <c r="B6" s="1" t="s">
        <v>13</v>
      </c>
      <c r="C6" s="1"/>
      <c r="D6" s="1"/>
      <c r="E6" s="1"/>
      <c r="I6" s="1"/>
    </row>
    <row r="7" spans="1:10" x14ac:dyDescent="0.2">
      <c r="A7" s="211"/>
      <c r="B7" s="13" t="s">
        <v>48</v>
      </c>
      <c r="C7" s="1"/>
      <c r="D7" s="13"/>
      <c r="E7" s="1"/>
      <c r="I7" s="1"/>
    </row>
    <row r="8" spans="1:10" ht="15" x14ac:dyDescent="0.25">
      <c r="A8" s="211"/>
      <c r="B8" s="1"/>
      <c r="C8" s="1"/>
      <c r="D8" s="212" t="s">
        <v>119</v>
      </c>
      <c r="E8" s="1"/>
      <c r="G8" s="213">
        <f>1353603*10</f>
        <v>13536030</v>
      </c>
      <c r="H8" s="213"/>
      <c r="I8" s="214"/>
    </row>
    <row r="9" spans="1:10" ht="12" thickBot="1" x14ac:dyDescent="0.25">
      <c r="A9" s="273" t="s">
        <v>127</v>
      </c>
      <c r="B9" s="273"/>
      <c r="C9" s="273"/>
      <c r="D9" s="273"/>
      <c r="E9" s="273"/>
      <c r="F9" s="273"/>
      <c r="G9" s="273"/>
      <c r="H9" s="273"/>
    </row>
    <row r="10" spans="1:10" ht="15" customHeight="1" x14ac:dyDescent="0.2">
      <c r="A10" s="215" t="s">
        <v>120</v>
      </c>
      <c r="B10" s="216" t="s">
        <v>121</v>
      </c>
      <c r="C10" s="217" t="s">
        <v>122</v>
      </c>
      <c r="D10" s="218"/>
      <c r="E10" s="219"/>
      <c r="F10" s="220" t="s">
        <v>17</v>
      </c>
      <c r="G10" s="221" t="s">
        <v>16</v>
      </c>
      <c r="H10" s="222"/>
    </row>
    <row r="11" spans="1:10" ht="15" customHeight="1" x14ac:dyDescent="0.2">
      <c r="A11" s="223"/>
      <c r="B11" s="224"/>
      <c r="C11" s="225"/>
      <c r="D11" s="226"/>
      <c r="E11" s="227"/>
      <c r="F11" s="228" t="s">
        <v>24</v>
      </c>
      <c r="G11" s="229" t="s">
        <v>23</v>
      </c>
      <c r="H11" s="230"/>
    </row>
    <row r="12" spans="1:10" s="42" customFormat="1" ht="15.75" customHeight="1" thickBot="1" x14ac:dyDescent="0.3">
      <c r="A12" s="231"/>
      <c r="B12" s="232"/>
      <c r="C12" s="233" t="s">
        <v>123</v>
      </c>
      <c r="D12" s="233" t="s">
        <v>124</v>
      </c>
      <c r="E12" s="233" t="s">
        <v>25</v>
      </c>
      <c r="F12" s="234" t="s">
        <v>35</v>
      </c>
      <c r="G12" s="235" t="s">
        <v>34</v>
      </c>
      <c r="H12" s="236"/>
      <c r="I12" s="118"/>
      <c r="J12" s="121"/>
    </row>
    <row r="13" spans="1:10" s="42" customFormat="1" ht="15" customHeight="1" thickBot="1" x14ac:dyDescent="0.3">
      <c r="A13" s="237"/>
      <c r="B13" s="238"/>
      <c r="C13" s="238"/>
      <c r="D13" s="238"/>
      <c r="E13" s="238"/>
      <c r="F13" s="239"/>
      <c r="G13" s="240" t="s">
        <v>46</v>
      </c>
      <c r="H13" s="241" t="s">
        <v>47</v>
      </c>
      <c r="I13" s="118"/>
      <c r="J13" s="121"/>
    </row>
    <row r="14" spans="1:10" s="42" customFormat="1" ht="37.5" customHeight="1" x14ac:dyDescent="0.25">
      <c r="A14" s="277" t="s">
        <v>82</v>
      </c>
      <c r="B14" s="280">
        <v>285842.37</v>
      </c>
      <c r="C14" s="278" t="s">
        <v>125</v>
      </c>
      <c r="D14" s="278" t="s">
        <v>126</v>
      </c>
      <c r="E14" s="278" t="s">
        <v>41</v>
      </c>
      <c r="F14" s="242" t="s">
        <v>78</v>
      </c>
      <c r="G14" s="242">
        <v>102</v>
      </c>
      <c r="H14" s="243">
        <v>107</v>
      </c>
      <c r="I14" s="118"/>
      <c r="J14" s="121"/>
    </row>
    <row r="15" spans="1:10" ht="48" customHeight="1" x14ac:dyDescent="0.2">
      <c r="A15" s="244" t="s">
        <v>68</v>
      </c>
      <c r="B15" s="245">
        <v>1200000</v>
      </c>
      <c r="C15" s="133" t="s">
        <v>125</v>
      </c>
      <c r="D15" s="275" t="s">
        <v>126</v>
      </c>
      <c r="E15" s="133" t="s">
        <v>41</v>
      </c>
      <c r="F15" s="147" t="s">
        <v>77</v>
      </c>
      <c r="G15" s="246">
        <v>100</v>
      </c>
      <c r="H15" s="247">
        <v>134</v>
      </c>
    </row>
    <row r="16" spans="1:10" s="120" customFormat="1" ht="55.5" customHeight="1" x14ac:dyDescent="0.2">
      <c r="A16" s="248" t="s">
        <v>85</v>
      </c>
      <c r="B16" s="249">
        <v>2269096.4700000002</v>
      </c>
      <c r="C16" s="170" t="s">
        <v>125</v>
      </c>
      <c r="D16" s="103" t="s">
        <v>126</v>
      </c>
      <c r="E16" s="170" t="s">
        <v>41</v>
      </c>
      <c r="F16" s="149" t="s">
        <v>78</v>
      </c>
      <c r="G16" s="252">
        <v>4830</v>
      </c>
      <c r="H16" s="253">
        <v>5750</v>
      </c>
      <c r="I16" s="117"/>
    </row>
    <row r="17" spans="1:10" s="120" customFormat="1" ht="57" customHeight="1" x14ac:dyDescent="0.2">
      <c r="A17" s="244" t="s">
        <v>69</v>
      </c>
      <c r="B17" s="257">
        <v>164943.60999999999</v>
      </c>
      <c r="C17" s="250" t="s">
        <v>125</v>
      </c>
      <c r="D17" s="275" t="s">
        <v>126</v>
      </c>
      <c r="E17" s="133" t="s">
        <v>41</v>
      </c>
      <c r="F17" s="147" t="s">
        <v>78</v>
      </c>
      <c r="G17" s="254">
        <v>61</v>
      </c>
      <c r="H17" s="251">
        <v>71</v>
      </c>
      <c r="I17" s="117"/>
    </row>
    <row r="18" spans="1:10" s="120" customFormat="1" ht="41.25" customHeight="1" x14ac:dyDescent="0.2">
      <c r="A18" s="248" t="s">
        <v>83</v>
      </c>
      <c r="B18" s="249">
        <v>130679.46</v>
      </c>
      <c r="C18" s="170" t="s">
        <v>125</v>
      </c>
      <c r="D18" s="103" t="s">
        <v>126</v>
      </c>
      <c r="E18" s="170" t="s">
        <v>41</v>
      </c>
      <c r="F18" s="149" t="s">
        <v>79</v>
      </c>
      <c r="G18" s="252">
        <v>140</v>
      </c>
      <c r="H18" s="253">
        <v>144</v>
      </c>
      <c r="I18" s="117"/>
    </row>
    <row r="19" spans="1:10" s="120" customFormat="1" ht="46.5" customHeight="1" x14ac:dyDescent="0.2">
      <c r="A19" s="244" t="s">
        <v>80</v>
      </c>
      <c r="B19" s="257">
        <v>303386.56</v>
      </c>
      <c r="C19" s="250" t="s">
        <v>125</v>
      </c>
      <c r="D19" s="275" t="s">
        <v>126</v>
      </c>
      <c r="E19" s="133" t="s">
        <v>41</v>
      </c>
      <c r="F19" s="147" t="s">
        <v>78</v>
      </c>
      <c r="G19" s="254">
        <v>207</v>
      </c>
      <c r="H19" s="251">
        <v>215</v>
      </c>
      <c r="I19" s="117"/>
    </row>
    <row r="20" spans="1:10" s="120" customFormat="1" ht="48" customHeight="1" x14ac:dyDescent="0.2">
      <c r="A20" s="248" t="s">
        <v>81</v>
      </c>
      <c r="B20" s="249">
        <v>2266898.1</v>
      </c>
      <c r="C20" s="170" t="s">
        <v>125</v>
      </c>
      <c r="D20" s="103" t="s">
        <v>126</v>
      </c>
      <c r="E20" s="170" t="s">
        <v>41</v>
      </c>
      <c r="F20" s="149" t="s">
        <v>78</v>
      </c>
      <c r="G20" s="252">
        <v>282</v>
      </c>
      <c r="H20" s="253">
        <v>298</v>
      </c>
      <c r="I20" s="117"/>
    </row>
    <row r="21" spans="1:10" s="120" customFormat="1" ht="56.25" customHeight="1" x14ac:dyDescent="0.2">
      <c r="A21" s="256" t="s">
        <v>84</v>
      </c>
      <c r="B21" s="257">
        <v>365203.95</v>
      </c>
      <c r="C21" s="250" t="s">
        <v>125</v>
      </c>
      <c r="D21" s="275" t="s">
        <v>126</v>
      </c>
      <c r="E21" s="133" t="s">
        <v>41</v>
      </c>
      <c r="F21" s="147" t="s">
        <v>78</v>
      </c>
      <c r="G21" s="254">
        <v>50</v>
      </c>
      <c r="H21" s="251">
        <v>57</v>
      </c>
      <c r="I21" s="117"/>
    </row>
    <row r="22" spans="1:10" s="120" customFormat="1" ht="49.5" customHeight="1" x14ac:dyDescent="0.2">
      <c r="A22" s="248" t="s">
        <v>71</v>
      </c>
      <c r="B22" s="249">
        <v>4972546.05</v>
      </c>
      <c r="C22" s="170" t="s">
        <v>125</v>
      </c>
      <c r="D22" s="103" t="s">
        <v>126</v>
      </c>
      <c r="E22" s="170" t="s">
        <v>41</v>
      </c>
      <c r="F22" s="149" t="s">
        <v>78</v>
      </c>
      <c r="G22" s="252">
        <v>1042</v>
      </c>
      <c r="H22" s="253">
        <v>1274</v>
      </c>
      <c r="I22" s="117"/>
    </row>
    <row r="23" spans="1:10" s="120" customFormat="1" ht="56.25" customHeight="1" x14ac:dyDescent="0.2">
      <c r="A23" s="244" t="s">
        <v>86</v>
      </c>
      <c r="B23" s="257">
        <v>270720.59999999998</v>
      </c>
      <c r="C23" s="250" t="s">
        <v>125</v>
      </c>
      <c r="D23" s="275" t="s">
        <v>126</v>
      </c>
      <c r="E23" s="133" t="s">
        <v>41</v>
      </c>
      <c r="F23" s="147" t="s">
        <v>78</v>
      </c>
      <c r="G23" s="276">
        <v>96</v>
      </c>
      <c r="H23" s="251">
        <v>144</v>
      </c>
      <c r="I23" s="117"/>
    </row>
    <row r="24" spans="1:10" s="120" customFormat="1" ht="48.75" customHeight="1" x14ac:dyDescent="0.2">
      <c r="A24" s="248" t="s">
        <v>114</v>
      </c>
      <c r="B24" s="249">
        <v>406080.9</v>
      </c>
      <c r="C24" s="170" t="s">
        <v>125</v>
      </c>
      <c r="D24" s="103" t="s">
        <v>126</v>
      </c>
      <c r="E24" s="170" t="s">
        <v>101</v>
      </c>
      <c r="F24" s="149" t="s">
        <v>78</v>
      </c>
      <c r="G24" s="255">
        <v>36</v>
      </c>
      <c r="H24" s="253">
        <v>24</v>
      </c>
      <c r="I24" s="117"/>
    </row>
    <row r="25" spans="1:10" s="120" customFormat="1" ht="48" customHeight="1" thickBot="1" x14ac:dyDescent="0.25">
      <c r="A25" s="279" t="s">
        <v>103</v>
      </c>
      <c r="B25" s="258">
        <v>900631.93</v>
      </c>
      <c r="C25" s="259" t="s">
        <v>125</v>
      </c>
      <c r="D25" s="260" t="s">
        <v>126</v>
      </c>
      <c r="E25" s="261" t="s">
        <v>41</v>
      </c>
      <c r="F25" s="262" t="s">
        <v>78</v>
      </c>
      <c r="G25" s="263">
        <v>271</v>
      </c>
      <c r="H25" s="264">
        <v>250</v>
      </c>
      <c r="I25" s="117"/>
    </row>
    <row r="26" spans="1:10" s="270" customFormat="1" ht="15" x14ac:dyDescent="0.25">
      <c r="A26" s="282" t="s">
        <v>128</v>
      </c>
      <c r="B26" s="281">
        <f>SUM(B14:B25)</f>
        <v>13536030</v>
      </c>
      <c r="C26" s="89"/>
      <c r="D26" s="89"/>
      <c r="E26" s="89"/>
      <c r="F26" s="265"/>
      <c r="G26" s="69"/>
      <c r="H26" s="266"/>
      <c r="I26" s="269"/>
    </row>
    <row r="27" spans="1:10" s="270" customFormat="1" x14ac:dyDescent="0.2">
      <c r="A27" s="267"/>
      <c r="B27" s="271"/>
      <c r="C27" s="272"/>
      <c r="D27" s="272"/>
      <c r="E27" s="272"/>
      <c r="F27" s="265"/>
      <c r="G27" s="70"/>
      <c r="H27" s="266"/>
      <c r="I27" s="269"/>
    </row>
    <row r="28" spans="1:10" s="270" customFormat="1" x14ac:dyDescent="0.2">
      <c r="A28" s="267"/>
      <c r="B28" s="268"/>
      <c r="C28" s="89"/>
      <c r="D28" s="89"/>
      <c r="E28" s="89"/>
      <c r="F28" s="265"/>
      <c r="G28" s="69"/>
      <c r="H28" s="266"/>
      <c r="I28" s="269"/>
    </row>
    <row r="29" spans="1:10" s="269" customFormat="1" x14ac:dyDescent="0.2">
      <c r="A29" s="267"/>
      <c r="B29" s="89"/>
      <c r="C29" s="89"/>
      <c r="D29" s="89"/>
      <c r="E29" s="89"/>
      <c r="F29" s="265"/>
      <c r="G29" s="69"/>
      <c r="H29" s="266"/>
      <c r="J29" s="270"/>
    </row>
  </sheetData>
  <mergeCells count="9">
    <mergeCell ref="A2:H2"/>
    <mergeCell ref="G8:H8"/>
    <mergeCell ref="A10:A12"/>
    <mergeCell ref="B10:B12"/>
    <mergeCell ref="C10:E11"/>
    <mergeCell ref="G10:H10"/>
    <mergeCell ref="G11:H11"/>
    <mergeCell ref="G12:H12"/>
    <mergeCell ref="A9:H9"/>
  </mergeCells>
  <printOptions horizontalCentered="1"/>
  <pageMargins left="0.23622047244094491" right="0.23622047244094491" top="0.47244094488188981" bottom="0.47244094488188981" header="0.31496062992125984" footer="0.31496062992125984"/>
  <pageSetup paperSize="5" scale="55" orientation="landscape"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ANUAL</vt:lpstr>
      <vt:lpstr>ANUAL 2022</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Gricelda Perez Vazquez</cp:lastModifiedBy>
  <cp:lastPrinted>2023-01-03T15:38:00Z</cp:lastPrinted>
  <dcterms:created xsi:type="dcterms:W3CDTF">2013-03-25T18:11:59Z</dcterms:created>
  <dcterms:modified xsi:type="dcterms:W3CDTF">2023-05-29T16:29:37Z</dcterms:modified>
</cp:coreProperties>
</file>